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еля\Desktop\ПК 2025\"/>
    </mc:Choice>
  </mc:AlternateContent>
  <bookViews>
    <workbookView xWindow="-15" yWindow="-15" windowWidth="15390" windowHeight="9000"/>
  </bookViews>
  <sheets>
    <sheet name="ОП " sheetId="8" r:id="rId1"/>
  </sheets>
  <calcPr calcId="191029" refMode="R1C1"/>
</workbook>
</file>

<file path=xl/calcChain.xml><?xml version="1.0" encoding="utf-8"?>
<calcChain xmlns="http://schemas.openxmlformats.org/spreadsheetml/2006/main">
  <c r="O20" i="8" l="1"/>
  <c r="P20" i="8"/>
  <c r="O21" i="8"/>
  <c r="P21" i="8"/>
  <c r="O22" i="8"/>
  <c r="P22" i="8"/>
  <c r="O23" i="8"/>
  <c r="P23" i="8"/>
  <c r="G24" i="8" l="1"/>
  <c r="G9" i="8" s="1"/>
  <c r="P25" i="8" l="1"/>
  <c r="P26" i="8"/>
  <c r="P27" i="8"/>
  <c r="P28" i="8"/>
  <c r="P29" i="8"/>
  <c r="P30" i="8"/>
  <c r="P31" i="8"/>
  <c r="P32" i="8"/>
  <c r="P33" i="8"/>
  <c r="O25" i="8"/>
  <c r="O26" i="8"/>
  <c r="O27" i="8"/>
  <c r="O28" i="8"/>
  <c r="O29" i="8"/>
  <c r="O30" i="8"/>
  <c r="O31" i="8"/>
  <c r="O32" i="8"/>
  <c r="O33" i="8"/>
  <c r="P11" i="8"/>
  <c r="P12" i="8"/>
  <c r="P13" i="8"/>
  <c r="P14" i="8"/>
  <c r="P15" i="8"/>
  <c r="P16" i="8"/>
  <c r="P17" i="8"/>
  <c r="P18" i="8"/>
  <c r="P19" i="8"/>
  <c r="O11" i="8"/>
  <c r="O12" i="8"/>
  <c r="O13" i="8"/>
  <c r="O14" i="8"/>
  <c r="O15" i="8"/>
  <c r="O16" i="8"/>
  <c r="O17" i="8"/>
  <c r="O18" i="8"/>
  <c r="O19" i="8"/>
  <c r="N24" i="8"/>
  <c r="M24" i="8"/>
  <c r="N10" i="8"/>
  <c r="M10" i="8"/>
  <c r="M9" i="8" s="1"/>
  <c r="Q26" i="8" l="1"/>
  <c r="N9" i="8"/>
  <c r="Q19" i="8"/>
  <c r="Q11" i="8" l="1"/>
  <c r="Q12" i="8"/>
  <c r="Q13" i="8"/>
  <c r="Q18" i="8"/>
  <c r="D10" i="8"/>
  <c r="E10" i="8"/>
  <c r="F10" i="8"/>
  <c r="J10" i="8"/>
  <c r="L10" i="8"/>
  <c r="C10" i="8"/>
  <c r="D24" i="8"/>
  <c r="E24" i="8"/>
  <c r="F24" i="8"/>
  <c r="H24" i="8"/>
  <c r="H9" i="8" s="1"/>
  <c r="I24" i="8"/>
  <c r="I9" i="8" s="1"/>
  <c r="J24" i="8"/>
  <c r="K24" i="8"/>
  <c r="K9" i="8" s="1"/>
  <c r="L24" i="8"/>
  <c r="C24" i="8"/>
  <c r="O10" i="8" l="1"/>
  <c r="P24" i="8"/>
  <c r="O24" i="8"/>
  <c r="P10" i="8"/>
  <c r="Q16" i="8"/>
  <c r="Q15" i="8"/>
  <c r="Q27" i="8"/>
  <c r="Q17" i="8"/>
  <c r="Q30" i="8"/>
  <c r="Q14" i="8"/>
  <c r="Q29" i="8"/>
  <c r="Q28" i="8"/>
  <c r="L9" i="8"/>
  <c r="J9" i="8"/>
  <c r="F9" i="8"/>
  <c r="E9" i="8"/>
  <c r="D9" i="8"/>
  <c r="C9" i="8"/>
  <c r="Q10" i="8" l="1"/>
  <c r="O9" i="8"/>
  <c r="P9" i="8"/>
  <c r="Q24" i="8"/>
  <c r="Q9" i="8" l="1"/>
</calcChain>
</file>

<file path=xl/sharedStrings.xml><?xml version="1.0" encoding="utf-8"?>
<sst xmlns="http://schemas.openxmlformats.org/spreadsheetml/2006/main" count="74" uniqueCount="62">
  <si>
    <t>Наименование направлений подготовки и специальностей</t>
  </si>
  <si>
    <t>Всего:</t>
  </si>
  <si>
    <t>Техническая эксплуатация транспортного радиооборудования</t>
  </si>
  <si>
    <t>Судовождение</t>
  </si>
  <si>
    <t>Эксплуатация судового электрооборудования и средств автоматики</t>
  </si>
  <si>
    <t xml:space="preserve">Эксплуатация судовых энергетических установок </t>
  </si>
  <si>
    <t>Коды</t>
  </si>
  <si>
    <t>Строительство</t>
  </si>
  <si>
    <t>Кораблестроение, океанотехника и системотехника объктов морской инфраструктуры</t>
  </si>
  <si>
    <t>Эксплуатация транспортно-технологических машин и комплексов</t>
  </si>
  <si>
    <t>Технология транспортных процессов</t>
  </si>
  <si>
    <t>Техносферная безопасность</t>
  </si>
  <si>
    <t>Управление водным транспортом гидрографическое обеспечение судоходства</t>
  </si>
  <si>
    <t>Бакалавриат</t>
  </si>
  <si>
    <t>Специалитет</t>
  </si>
  <si>
    <t>08.03.01</t>
  </si>
  <si>
    <t>20.03.01</t>
  </si>
  <si>
    <t>23.03.01</t>
  </si>
  <si>
    <t>23.03.03</t>
  </si>
  <si>
    <t>26.03.01</t>
  </si>
  <si>
    <t>26.03.02</t>
  </si>
  <si>
    <t>25.05.03</t>
  </si>
  <si>
    <t>26.05.05</t>
  </si>
  <si>
    <t>26.05.06</t>
  </si>
  <si>
    <t>26.05.07</t>
  </si>
  <si>
    <t>ИТОГО</t>
  </si>
  <si>
    <t>ОФО</t>
  </si>
  <si>
    <t>ЗФО</t>
  </si>
  <si>
    <t>09.03.02</t>
  </si>
  <si>
    <t xml:space="preserve">Информационные системы и технологии </t>
  </si>
  <si>
    <t>26.05.01</t>
  </si>
  <si>
    <t>Водные пути, порты и гидротехнические сооружения</t>
  </si>
  <si>
    <t>26.03.03</t>
  </si>
  <si>
    <t>Информационная безопасность автоматизированных систем</t>
  </si>
  <si>
    <t>10.05.03</t>
  </si>
  <si>
    <t>ВСЕГО</t>
  </si>
  <si>
    <t>38.05.01</t>
  </si>
  <si>
    <t>40.05.01</t>
  </si>
  <si>
    <t>40.05.04</t>
  </si>
  <si>
    <t>Экономическая безопасность</t>
  </si>
  <si>
    <t>Правовое обеспечение национальной безопасности</t>
  </si>
  <si>
    <t>Судебная и прокурорская деятельность</t>
  </si>
  <si>
    <t>38.03.01</t>
  </si>
  <si>
    <t>Экономика</t>
  </si>
  <si>
    <t>38.03.02</t>
  </si>
  <si>
    <t>Менеджмент</t>
  </si>
  <si>
    <t>40.03.01</t>
  </si>
  <si>
    <t>Юриспруденция</t>
  </si>
  <si>
    <t>Инженерно-экономическое обеспечение технологий и бизнес-процессов водного транспорта</t>
  </si>
  <si>
    <t>26.03.04</t>
  </si>
  <si>
    <t>Управление качеством</t>
  </si>
  <si>
    <t>27.03.02</t>
  </si>
  <si>
    <t>Проектирование и постройка кораблей, судов и объектов океанотехники</t>
  </si>
  <si>
    <t>Приложение № 2</t>
  </si>
  <si>
    <t>Количство мест по отдельной квоте для приёма на обучение по образовательным программам высшего образования  в Федеральное государственное бюджетное образовательное учреждение высшего  образования "Волжский государственный университет водного транспорта имени адмирала М.П. Лазарева" на 2025/26 учебный год.</t>
  </si>
  <si>
    <t xml:space="preserve">ФГБОУ ВО "ВГУВТ имени адмирала М.П. Лазарева" </t>
  </si>
  <si>
    <t xml:space="preserve">Каспийский институт морского и речного транспорта им. ген.-адм.Ф.М.Апраксина-филиал ФГБОУ ВО "ВГУВТ имени адмирала М.П. Лазарева"      </t>
  </si>
  <si>
    <t>Самарский филиал ФГБОУ ВО "ВГУВТ имени адмирала М.П. Лазарева"</t>
  </si>
  <si>
    <t>ИМРФ им. Героя Советского Союза М.П.Девятаева - Казанский филиал ФГБОУ ВО "ВГУВТ имени адмирала М.П. Лазарева"</t>
  </si>
  <si>
    <t>Пермский филиал ФГБОУ ВО "ВГУВТ имени адмирала М.П. Лазарева"</t>
  </si>
  <si>
    <t>Уфимский филиал ФГБОУ ВО "ВГУВТ имени адмирала М.П. Лазарева"</t>
  </si>
  <si>
    <t xml:space="preserve">                                          к приказу ФГБОУ ВО "ВГУВТ" от 20.03.2025  № 154-с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</si>
</sst>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3" xfId="0" applyFont="1" applyFill="1" applyBorder="1" applyAlignment="1">
      <alignment horizontal="center" vertical="top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" fontId="3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justify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Border="1"/>
    <xf numFmtId="0" fontId="4" fillId="0" borderId="0" xfId="0" applyFont="1" applyAlignment="1">
      <alignment horizontal="justify" vertical="top" wrapText="1"/>
    </xf>
    <xf numFmtId="1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0ED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zoomScale="85" zoomScaleNormal="85" workbookViewId="0">
      <selection activeCell="I2" sqref="I2:Q2"/>
    </sheetView>
  </sheetViews>
  <sheetFormatPr defaultRowHeight="12.75" x14ac:dyDescent="0.2"/>
  <cols>
    <col min="1" max="1" width="14.7109375" customWidth="1"/>
    <col min="2" max="2" width="83.7109375" customWidth="1"/>
    <col min="3" max="3" width="15.28515625" customWidth="1"/>
    <col min="4" max="4" width="14" customWidth="1"/>
    <col min="5" max="5" width="12.5703125" customWidth="1"/>
    <col min="6" max="6" width="13.7109375" customWidth="1"/>
    <col min="7" max="7" width="12.7109375" customWidth="1"/>
    <col min="8" max="8" width="13.140625" customWidth="1"/>
    <col min="9" max="9" width="13.28515625" customWidth="1"/>
    <col min="10" max="10" width="13.7109375" customWidth="1"/>
    <col min="11" max="11" width="12.5703125" customWidth="1"/>
    <col min="12" max="14" width="12.85546875" customWidth="1"/>
    <col min="15" max="15" width="15.28515625" customWidth="1"/>
    <col min="16" max="16" width="16.140625" customWidth="1"/>
    <col min="17" max="17" width="35.5703125" customWidth="1"/>
  </cols>
  <sheetData>
    <row r="1" spans="1:21" ht="28.15" customHeight="1" x14ac:dyDescent="0.2">
      <c r="B1" s="18"/>
      <c r="C1" s="3"/>
      <c r="D1" s="3"/>
      <c r="E1" s="3"/>
      <c r="F1" s="3"/>
      <c r="G1" s="16"/>
      <c r="H1" s="16"/>
      <c r="I1" s="18" t="s">
        <v>53</v>
      </c>
      <c r="J1" s="18"/>
      <c r="K1" s="18"/>
      <c r="L1" s="18"/>
      <c r="M1" s="18"/>
      <c r="N1" s="18"/>
      <c r="O1" s="18"/>
      <c r="P1" s="18"/>
      <c r="Q1" s="18"/>
      <c r="R1" s="16"/>
      <c r="S1" s="16"/>
      <c r="T1" s="16"/>
      <c r="U1" s="16"/>
    </row>
    <row r="2" spans="1:21" ht="31.15" customHeight="1" x14ac:dyDescent="0.2">
      <c r="B2" s="18"/>
      <c r="C2" s="3"/>
      <c r="D2" s="3"/>
      <c r="E2" s="3"/>
      <c r="F2" s="3"/>
      <c r="G2" s="16"/>
      <c r="H2" s="16"/>
      <c r="I2" s="18" t="s">
        <v>61</v>
      </c>
      <c r="J2" s="18"/>
      <c r="K2" s="18"/>
      <c r="L2" s="18"/>
      <c r="M2" s="18"/>
      <c r="N2" s="18"/>
      <c r="O2" s="18"/>
      <c r="P2" s="18"/>
      <c r="Q2" s="18"/>
      <c r="R2" s="16"/>
      <c r="S2" s="16"/>
      <c r="T2" s="16"/>
      <c r="U2" s="16"/>
    </row>
    <row r="3" spans="1:21" ht="29.25" customHeight="1" x14ac:dyDescent="0.2">
      <c r="B3" s="18"/>
      <c r="C3" s="3"/>
      <c r="D3" s="3"/>
      <c r="E3" s="3"/>
      <c r="F3" s="3"/>
      <c r="G3" s="3"/>
      <c r="H3" s="3"/>
    </row>
    <row r="4" spans="1:21" ht="42.75" customHeight="1" x14ac:dyDescent="0.2">
      <c r="A4" s="21" t="s">
        <v>54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21" ht="8.25" customHeight="1" x14ac:dyDescent="0.2"/>
    <row r="6" spans="1:21" ht="18.75" customHeight="1" x14ac:dyDescent="0.2">
      <c r="A6" s="22" t="s">
        <v>6</v>
      </c>
      <c r="B6" s="25" t="s">
        <v>0</v>
      </c>
      <c r="C6" s="28" t="s">
        <v>55</v>
      </c>
      <c r="D6" s="29"/>
      <c r="E6" s="28" t="s">
        <v>56</v>
      </c>
      <c r="F6" s="29"/>
      <c r="G6" s="28" t="s">
        <v>57</v>
      </c>
      <c r="H6" s="29"/>
      <c r="I6" s="28" t="s">
        <v>58</v>
      </c>
      <c r="J6" s="29"/>
      <c r="K6" s="28" t="s">
        <v>59</v>
      </c>
      <c r="L6" s="29"/>
      <c r="M6" s="28" t="s">
        <v>60</v>
      </c>
      <c r="N6" s="29"/>
      <c r="O6" s="32" t="s">
        <v>25</v>
      </c>
      <c r="P6" s="33"/>
      <c r="Q6" s="36" t="s">
        <v>35</v>
      </c>
    </row>
    <row r="7" spans="1:21" ht="149.25" customHeight="1" x14ac:dyDescent="0.2">
      <c r="A7" s="23"/>
      <c r="B7" s="26"/>
      <c r="C7" s="30"/>
      <c r="D7" s="31"/>
      <c r="E7" s="30"/>
      <c r="F7" s="31"/>
      <c r="G7" s="30"/>
      <c r="H7" s="31"/>
      <c r="I7" s="30"/>
      <c r="J7" s="31"/>
      <c r="K7" s="30"/>
      <c r="L7" s="31"/>
      <c r="M7" s="30"/>
      <c r="N7" s="31"/>
      <c r="O7" s="34"/>
      <c r="P7" s="35"/>
      <c r="Q7" s="37"/>
    </row>
    <row r="8" spans="1:21" ht="23.25" customHeight="1" x14ac:dyDescent="0.2">
      <c r="A8" s="24"/>
      <c r="B8" s="27"/>
      <c r="C8" s="1" t="s">
        <v>26</v>
      </c>
      <c r="D8" s="1" t="s">
        <v>27</v>
      </c>
      <c r="E8" s="1" t="s">
        <v>26</v>
      </c>
      <c r="F8" s="1" t="s">
        <v>27</v>
      </c>
      <c r="G8" s="1" t="s">
        <v>26</v>
      </c>
      <c r="H8" s="1" t="s">
        <v>27</v>
      </c>
      <c r="I8" s="1" t="s">
        <v>26</v>
      </c>
      <c r="J8" s="1" t="s">
        <v>27</v>
      </c>
      <c r="K8" s="1" t="s">
        <v>26</v>
      </c>
      <c r="L8" s="1" t="s">
        <v>27</v>
      </c>
      <c r="M8" s="1" t="s">
        <v>26</v>
      </c>
      <c r="N8" s="1" t="s">
        <v>27</v>
      </c>
      <c r="O8" s="1" t="s">
        <v>26</v>
      </c>
      <c r="P8" s="1" t="s">
        <v>27</v>
      </c>
      <c r="Q8" s="38"/>
    </row>
    <row r="9" spans="1:21" ht="18.75" x14ac:dyDescent="0.3">
      <c r="A9" s="19" t="s">
        <v>1</v>
      </c>
      <c r="B9" s="20"/>
      <c r="C9" s="2">
        <f t="shared" ref="C9:L9" si="0">SUM(C10,C24)</f>
        <v>47</v>
      </c>
      <c r="D9" s="2">
        <f t="shared" si="0"/>
        <v>13</v>
      </c>
      <c r="E9" s="2">
        <f t="shared" si="0"/>
        <v>11</v>
      </c>
      <c r="F9" s="2">
        <f t="shared" si="0"/>
        <v>7</v>
      </c>
      <c r="G9" s="2">
        <f t="shared" si="0"/>
        <v>0</v>
      </c>
      <c r="H9" s="2">
        <f t="shared" si="0"/>
        <v>4</v>
      </c>
      <c r="I9" s="2">
        <f t="shared" si="0"/>
        <v>5</v>
      </c>
      <c r="J9" s="2">
        <f t="shared" si="0"/>
        <v>9</v>
      </c>
      <c r="K9" s="2">
        <f t="shared" si="0"/>
        <v>6</v>
      </c>
      <c r="L9" s="2">
        <f t="shared" si="0"/>
        <v>10</v>
      </c>
      <c r="M9" s="17">
        <f>M10+M24</f>
        <v>0</v>
      </c>
      <c r="N9" s="17">
        <f>N10+N24</f>
        <v>1</v>
      </c>
      <c r="O9" s="2">
        <f>SUM(C9,E9,G9,I9,K9)+M9</f>
        <v>69</v>
      </c>
      <c r="P9" s="2">
        <f>SUM(D9,F9,H9,J9,L9)+N9</f>
        <v>44</v>
      </c>
      <c r="Q9" s="2">
        <f>SUM(O9,P9)</f>
        <v>113</v>
      </c>
    </row>
    <row r="10" spans="1:21" ht="24.6" customHeight="1" x14ac:dyDescent="0.2">
      <c r="A10" s="5"/>
      <c r="B10" s="6" t="s">
        <v>13</v>
      </c>
      <c r="C10" s="2">
        <f>SUM(C11,C12,C13,C14,C15,C16,C17,C18,C19,C21,C22,C23)</f>
        <v>17</v>
      </c>
      <c r="D10" s="2">
        <f>SUM(D11,D12,D13,D14,D15,D16,D17,D18,D19,D21,D22,D23)</f>
        <v>4</v>
      </c>
      <c r="E10" s="2">
        <f>SUM(E11,E12,E13,E14,E15,E16,E17,E18,E19,E21,E22,E23)</f>
        <v>1</v>
      </c>
      <c r="F10" s="2">
        <f>SUM(F11,F12,F13,F14,F15,F16,F17,F18,F19,F21,F22,F23)</f>
        <v>1</v>
      </c>
      <c r="G10" s="2"/>
      <c r="H10" s="2"/>
      <c r="I10" s="2"/>
      <c r="J10" s="2">
        <f>SUM(J11,J12,J13,J14,J15,J16,J17,J18,J19,J21,J22,J23)</f>
        <v>2</v>
      </c>
      <c r="K10" s="2"/>
      <c r="L10" s="2">
        <f>SUM(L11,L12,L13,L14,L15,L16,L17,L18,L19,L21,L22,L23)</f>
        <v>4</v>
      </c>
      <c r="M10" s="2">
        <f>SUM(M11:M23)</f>
        <v>0</v>
      </c>
      <c r="N10" s="2">
        <f>SUM(N11:N23)</f>
        <v>0</v>
      </c>
      <c r="O10" s="2">
        <f>SUM(C10,E10,G10,I10,K10)+M10</f>
        <v>18</v>
      </c>
      <c r="P10" s="2">
        <f>SUM(D10,F10,H10,J10,L10)+N10</f>
        <v>11</v>
      </c>
      <c r="Q10" s="2">
        <f>SUM(O10,P10)</f>
        <v>29</v>
      </c>
    </row>
    <row r="11" spans="1:21" ht="24.6" customHeight="1" x14ac:dyDescent="0.2">
      <c r="A11" s="7" t="s">
        <v>15</v>
      </c>
      <c r="B11" s="8" t="s">
        <v>7</v>
      </c>
      <c r="C11" s="4">
        <v>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>
        <f t="shared" ref="O11:O23" si="1">SUM(C11,E11,G11,I11,K11)+M11</f>
        <v>2</v>
      </c>
      <c r="P11" s="2">
        <f t="shared" ref="P11:P23" si="2">SUM(D11,F11,H11,J11,L11)+N11</f>
        <v>0</v>
      </c>
      <c r="Q11" s="2">
        <f t="shared" ref="Q11:Q30" si="3">SUM(O11,P11)</f>
        <v>2</v>
      </c>
    </row>
    <row r="12" spans="1:21" ht="24.6" customHeight="1" x14ac:dyDescent="0.2">
      <c r="A12" s="9" t="s">
        <v>28</v>
      </c>
      <c r="B12" s="10" t="s">
        <v>29</v>
      </c>
      <c r="C12" s="4">
        <v>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>
        <f t="shared" si="1"/>
        <v>3</v>
      </c>
      <c r="P12" s="2">
        <f t="shared" si="2"/>
        <v>0</v>
      </c>
      <c r="Q12" s="2">
        <f t="shared" si="3"/>
        <v>3</v>
      </c>
    </row>
    <row r="13" spans="1:21" ht="24.6" customHeight="1" x14ac:dyDescent="0.2">
      <c r="A13" s="7" t="s">
        <v>16</v>
      </c>
      <c r="B13" s="8" t="s">
        <v>11</v>
      </c>
      <c r="C13" s="4">
        <v>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>
        <f t="shared" si="1"/>
        <v>2</v>
      </c>
      <c r="P13" s="2">
        <f t="shared" si="2"/>
        <v>0</v>
      </c>
      <c r="Q13" s="2">
        <f t="shared" si="3"/>
        <v>2</v>
      </c>
    </row>
    <row r="14" spans="1:21" ht="24.6" customHeight="1" x14ac:dyDescent="0.2">
      <c r="A14" s="7" t="s">
        <v>17</v>
      </c>
      <c r="B14" s="8" t="s">
        <v>10</v>
      </c>
      <c r="C14" s="4">
        <v>3</v>
      </c>
      <c r="D14" s="4">
        <v>2</v>
      </c>
      <c r="E14" s="4">
        <v>1</v>
      </c>
      <c r="F14" s="4">
        <v>1</v>
      </c>
      <c r="G14" s="4"/>
      <c r="H14" s="4"/>
      <c r="I14" s="4">
        <v>1</v>
      </c>
      <c r="J14" s="4"/>
      <c r="K14" s="4">
        <v>2</v>
      </c>
      <c r="L14" s="4">
        <v>2</v>
      </c>
      <c r="M14" s="4"/>
      <c r="N14" s="4"/>
      <c r="O14" s="2">
        <f t="shared" si="1"/>
        <v>7</v>
      </c>
      <c r="P14" s="2">
        <f t="shared" si="2"/>
        <v>5</v>
      </c>
      <c r="Q14" s="2">
        <f t="shared" si="3"/>
        <v>12</v>
      </c>
    </row>
    <row r="15" spans="1:21" ht="24.6" customHeight="1" x14ac:dyDescent="0.2">
      <c r="A15" s="7" t="s">
        <v>18</v>
      </c>
      <c r="B15" s="8" t="s">
        <v>9</v>
      </c>
      <c r="C15" s="4">
        <v>2</v>
      </c>
      <c r="D15" s="4">
        <v>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2">
        <f t="shared" si="1"/>
        <v>2</v>
      </c>
      <c r="P15" s="2">
        <f t="shared" si="2"/>
        <v>1</v>
      </c>
      <c r="Q15" s="2">
        <f t="shared" si="3"/>
        <v>3</v>
      </c>
    </row>
    <row r="16" spans="1:21" ht="39.75" customHeight="1" x14ac:dyDescent="0.2">
      <c r="A16" s="7" t="s">
        <v>19</v>
      </c>
      <c r="B16" s="11" t="s">
        <v>12</v>
      </c>
      <c r="C16" s="4"/>
      <c r="D16" s="4"/>
      <c r="E16" s="4"/>
      <c r="F16" s="4"/>
      <c r="G16" s="4"/>
      <c r="H16" s="4"/>
      <c r="I16" s="4"/>
      <c r="J16" s="4"/>
      <c r="K16" s="4"/>
      <c r="L16" s="4">
        <v>2</v>
      </c>
      <c r="M16" s="4"/>
      <c r="N16" s="4"/>
      <c r="O16" s="2">
        <f t="shared" si="1"/>
        <v>0</v>
      </c>
      <c r="P16" s="2">
        <f t="shared" si="2"/>
        <v>2</v>
      </c>
      <c r="Q16" s="2">
        <f t="shared" si="3"/>
        <v>2</v>
      </c>
    </row>
    <row r="17" spans="1:17" ht="37.15" customHeight="1" x14ac:dyDescent="0.2">
      <c r="A17" s="7" t="s">
        <v>20</v>
      </c>
      <c r="B17" s="8" t="s">
        <v>8</v>
      </c>
      <c r="C17" s="4"/>
      <c r="D17" s="4"/>
      <c r="E17" s="4"/>
      <c r="F17" s="4"/>
      <c r="G17" s="4"/>
      <c r="H17" s="4"/>
      <c r="I17" s="4"/>
      <c r="J17" s="4">
        <v>2</v>
      </c>
      <c r="K17" s="4"/>
      <c r="L17" s="4"/>
      <c r="M17" s="4"/>
      <c r="N17" s="4"/>
      <c r="O17" s="2">
        <f t="shared" si="1"/>
        <v>0</v>
      </c>
      <c r="P17" s="2">
        <f t="shared" si="2"/>
        <v>2</v>
      </c>
      <c r="Q17" s="2">
        <f t="shared" si="3"/>
        <v>2</v>
      </c>
    </row>
    <row r="18" spans="1:17" ht="37.15" customHeight="1" x14ac:dyDescent="0.2">
      <c r="A18" s="7" t="s">
        <v>32</v>
      </c>
      <c r="B18" s="8" t="s">
        <v>31</v>
      </c>
      <c r="C18" s="4">
        <v>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">
        <f t="shared" si="1"/>
        <v>2</v>
      </c>
      <c r="P18" s="2">
        <f t="shared" si="2"/>
        <v>0</v>
      </c>
      <c r="Q18" s="2">
        <f t="shared" si="3"/>
        <v>2</v>
      </c>
    </row>
    <row r="19" spans="1:17" ht="37.15" customHeight="1" x14ac:dyDescent="0.2">
      <c r="A19" s="7" t="s">
        <v>49</v>
      </c>
      <c r="B19" s="8" t="s">
        <v>48</v>
      </c>
      <c r="C19" s="4">
        <v>3</v>
      </c>
      <c r="D19" s="4">
        <v>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2">
        <f t="shared" si="1"/>
        <v>3</v>
      </c>
      <c r="P19" s="2">
        <f t="shared" si="2"/>
        <v>1</v>
      </c>
      <c r="Q19" s="2">
        <f t="shared" si="3"/>
        <v>4</v>
      </c>
    </row>
    <row r="20" spans="1:17" ht="37.15" hidden="1" customHeight="1" x14ac:dyDescent="0.2">
      <c r="A20" s="7" t="s">
        <v>51</v>
      </c>
      <c r="B20" s="8" t="s">
        <v>50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>
        <f t="shared" si="1"/>
        <v>0</v>
      </c>
      <c r="P20" s="2">
        <f t="shared" si="2"/>
        <v>0</v>
      </c>
      <c r="Q20" s="2"/>
    </row>
    <row r="21" spans="1:17" ht="37.15" hidden="1" customHeight="1" x14ac:dyDescent="0.2">
      <c r="A21" s="7" t="s">
        <v>42</v>
      </c>
      <c r="B21" s="8" t="s">
        <v>43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">
        <f t="shared" si="1"/>
        <v>0</v>
      </c>
      <c r="P21" s="2">
        <f t="shared" si="2"/>
        <v>0</v>
      </c>
      <c r="Q21" s="2"/>
    </row>
    <row r="22" spans="1:17" ht="37.15" hidden="1" customHeight="1" x14ac:dyDescent="0.2">
      <c r="A22" s="7" t="s">
        <v>44</v>
      </c>
      <c r="B22" s="8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2">
        <f t="shared" si="1"/>
        <v>0</v>
      </c>
      <c r="P22" s="2">
        <f t="shared" si="2"/>
        <v>0</v>
      </c>
      <c r="Q22" s="2"/>
    </row>
    <row r="23" spans="1:17" ht="37.15" hidden="1" customHeight="1" x14ac:dyDescent="0.2">
      <c r="A23" s="7" t="s">
        <v>46</v>
      </c>
      <c r="B23" s="8" t="s">
        <v>47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">
        <f t="shared" si="1"/>
        <v>0</v>
      </c>
      <c r="P23" s="2">
        <f t="shared" si="2"/>
        <v>0</v>
      </c>
      <c r="Q23" s="2"/>
    </row>
    <row r="24" spans="1:17" ht="24.6" customHeight="1" x14ac:dyDescent="0.2">
      <c r="A24" s="12"/>
      <c r="B24" s="12" t="s">
        <v>14</v>
      </c>
      <c r="C24" s="2">
        <f>SUM(C25,C26,C27,C28,C29,C30,C31,C32,C33)</f>
        <v>30</v>
      </c>
      <c r="D24" s="2">
        <f t="shared" ref="D24:L24" si="4">SUM(D25,D26,D27,D28,D29,D30,D31,D32,D33)</f>
        <v>9</v>
      </c>
      <c r="E24" s="2">
        <f t="shared" si="4"/>
        <v>10</v>
      </c>
      <c r="F24" s="2">
        <f t="shared" si="4"/>
        <v>6</v>
      </c>
      <c r="G24" s="2">
        <f t="shared" si="4"/>
        <v>0</v>
      </c>
      <c r="H24" s="2">
        <f t="shared" si="4"/>
        <v>4</v>
      </c>
      <c r="I24" s="2">
        <f t="shared" si="4"/>
        <v>5</v>
      </c>
      <c r="J24" s="2">
        <f t="shared" si="4"/>
        <v>7</v>
      </c>
      <c r="K24" s="2">
        <f t="shared" si="4"/>
        <v>6</v>
      </c>
      <c r="L24" s="2">
        <f t="shared" si="4"/>
        <v>6</v>
      </c>
      <c r="M24" s="2">
        <f>SUM(M25:M33)</f>
        <v>0</v>
      </c>
      <c r="N24" s="2">
        <f>SUM(N25:N33)</f>
        <v>1</v>
      </c>
      <c r="O24" s="2">
        <f>SUM(C24,E24,G24,I24,K24)+M24</f>
        <v>51</v>
      </c>
      <c r="P24" s="2">
        <f>SUM(D24,F24,H24,J24,L24)+N24</f>
        <v>33</v>
      </c>
      <c r="Q24" s="2">
        <f t="shared" si="3"/>
        <v>84</v>
      </c>
    </row>
    <row r="25" spans="1:17" ht="24.6" customHeight="1" x14ac:dyDescent="0.2">
      <c r="A25" s="7" t="s">
        <v>34</v>
      </c>
      <c r="B25" s="13" t="s">
        <v>33</v>
      </c>
      <c r="C25" s="4">
        <v>3</v>
      </c>
      <c r="D25" s="4"/>
      <c r="E25" s="4">
        <v>1</v>
      </c>
      <c r="F25" s="2"/>
      <c r="G25" s="2"/>
      <c r="H25" s="2"/>
      <c r="I25" s="2"/>
      <c r="J25" s="2"/>
      <c r="K25" s="2"/>
      <c r="L25" s="2"/>
      <c r="M25" s="2"/>
      <c r="N25" s="2"/>
      <c r="O25" s="2">
        <f t="shared" ref="O25:O33" si="5">SUM(C25,E25,G25,I25,K25)+M25</f>
        <v>4</v>
      </c>
      <c r="P25" s="2">
        <f t="shared" ref="P25:P33" si="6">SUM(D25,F25,H25,J25,L25)+N25</f>
        <v>0</v>
      </c>
      <c r="Q25" s="2"/>
    </row>
    <row r="26" spans="1:17" ht="24.6" customHeight="1" x14ac:dyDescent="0.2">
      <c r="A26" s="7" t="s">
        <v>21</v>
      </c>
      <c r="B26" s="13" t="s">
        <v>2</v>
      </c>
      <c r="C26" s="4">
        <v>3</v>
      </c>
      <c r="D26" s="4">
        <v>1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2">
        <f t="shared" si="5"/>
        <v>3</v>
      </c>
      <c r="P26" s="2">
        <f t="shared" si="6"/>
        <v>1</v>
      </c>
      <c r="Q26" s="2">
        <f>SUM(O26,P26)</f>
        <v>4</v>
      </c>
    </row>
    <row r="27" spans="1:17" ht="33.75" customHeight="1" x14ac:dyDescent="0.2">
      <c r="A27" s="7" t="s">
        <v>30</v>
      </c>
      <c r="B27" s="13" t="s">
        <v>52</v>
      </c>
      <c r="C27" s="4">
        <v>5</v>
      </c>
      <c r="D27" s="4">
        <v>2</v>
      </c>
      <c r="E27" s="4">
        <v>1</v>
      </c>
      <c r="F27" s="4">
        <v>1</v>
      </c>
      <c r="G27" s="4"/>
      <c r="H27" s="4"/>
      <c r="I27" s="4"/>
      <c r="J27" s="4"/>
      <c r="K27" s="4"/>
      <c r="L27" s="4"/>
      <c r="M27" s="4"/>
      <c r="N27" s="4"/>
      <c r="O27" s="2">
        <f t="shared" si="5"/>
        <v>6</v>
      </c>
      <c r="P27" s="2">
        <f t="shared" si="6"/>
        <v>3</v>
      </c>
      <c r="Q27" s="2">
        <f t="shared" si="3"/>
        <v>9</v>
      </c>
    </row>
    <row r="28" spans="1:17" ht="24.6" customHeight="1" x14ac:dyDescent="0.2">
      <c r="A28" s="7" t="s">
        <v>22</v>
      </c>
      <c r="B28" s="13" t="s">
        <v>3</v>
      </c>
      <c r="C28" s="4">
        <v>9</v>
      </c>
      <c r="D28" s="4">
        <v>2</v>
      </c>
      <c r="E28" s="4">
        <v>5</v>
      </c>
      <c r="F28" s="4">
        <v>2</v>
      </c>
      <c r="G28" s="4"/>
      <c r="H28" s="4">
        <v>2</v>
      </c>
      <c r="I28" s="4">
        <v>2</v>
      </c>
      <c r="J28" s="4">
        <v>2</v>
      </c>
      <c r="K28" s="4">
        <v>2</v>
      </c>
      <c r="L28" s="4">
        <v>2</v>
      </c>
      <c r="M28" s="4"/>
      <c r="N28" s="4"/>
      <c r="O28" s="2">
        <f t="shared" si="5"/>
        <v>18</v>
      </c>
      <c r="P28" s="2">
        <f t="shared" si="6"/>
        <v>10</v>
      </c>
      <c r="Q28" s="2">
        <f t="shared" si="3"/>
        <v>28</v>
      </c>
    </row>
    <row r="29" spans="1:17" ht="24.6" customHeight="1" x14ac:dyDescent="0.2">
      <c r="A29" s="7" t="s">
        <v>23</v>
      </c>
      <c r="B29" s="13" t="s">
        <v>5</v>
      </c>
      <c r="C29" s="4">
        <v>5</v>
      </c>
      <c r="D29" s="4">
        <v>2</v>
      </c>
      <c r="E29" s="4">
        <v>2</v>
      </c>
      <c r="F29" s="4">
        <v>2</v>
      </c>
      <c r="G29" s="4"/>
      <c r="H29" s="4">
        <v>2</v>
      </c>
      <c r="I29" s="4">
        <v>2</v>
      </c>
      <c r="J29" s="4">
        <v>3</v>
      </c>
      <c r="K29" s="4">
        <v>2</v>
      </c>
      <c r="L29" s="4">
        <v>2</v>
      </c>
      <c r="M29" s="4"/>
      <c r="N29" s="4">
        <v>1</v>
      </c>
      <c r="O29" s="2">
        <f t="shared" si="5"/>
        <v>11</v>
      </c>
      <c r="P29" s="2">
        <f t="shared" si="6"/>
        <v>12</v>
      </c>
      <c r="Q29" s="2">
        <f t="shared" si="3"/>
        <v>23</v>
      </c>
    </row>
    <row r="30" spans="1:17" ht="24.6" customHeight="1" x14ac:dyDescent="0.2">
      <c r="A30" s="7" t="s">
        <v>24</v>
      </c>
      <c r="B30" s="13" t="s">
        <v>4</v>
      </c>
      <c r="C30" s="4">
        <v>5</v>
      </c>
      <c r="D30" s="4">
        <v>2</v>
      </c>
      <c r="E30" s="4">
        <v>1</v>
      </c>
      <c r="F30" s="4">
        <v>1</v>
      </c>
      <c r="G30" s="4"/>
      <c r="H30" s="4"/>
      <c r="I30" s="4">
        <v>1</v>
      </c>
      <c r="J30" s="4">
        <v>2</v>
      </c>
      <c r="K30" s="4">
        <v>2</v>
      </c>
      <c r="L30" s="4">
        <v>2</v>
      </c>
      <c r="M30" s="4"/>
      <c r="N30" s="4"/>
      <c r="O30" s="2">
        <f t="shared" si="5"/>
        <v>9</v>
      </c>
      <c r="P30" s="2">
        <f t="shared" si="6"/>
        <v>7</v>
      </c>
      <c r="Q30" s="2">
        <f t="shared" si="3"/>
        <v>16</v>
      </c>
    </row>
    <row r="31" spans="1:17" ht="24.6" hidden="1" customHeight="1" x14ac:dyDescent="0.2">
      <c r="A31" s="7" t="s">
        <v>36</v>
      </c>
      <c r="B31" s="13" t="s">
        <v>39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2">
        <f t="shared" si="5"/>
        <v>0</v>
      </c>
      <c r="P31" s="2">
        <f t="shared" si="6"/>
        <v>0</v>
      </c>
      <c r="Q31" s="2"/>
    </row>
    <row r="32" spans="1:17" ht="24.6" hidden="1" customHeight="1" x14ac:dyDescent="0.2">
      <c r="A32" s="7" t="s">
        <v>37</v>
      </c>
      <c r="B32" s="13" t="s">
        <v>40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2">
        <f t="shared" si="5"/>
        <v>0</v>
      </c>
      <c r="P32" s="2">
        <f t="shared" si="6"/>
        <v>0</v>
      </c>
      <c r="Q32" s="2"/>
    </row>
    <row r="33" spans="1:17" ht="24.6" hidden="1" customHeight="1" x14ac:dyDescent="0.2">
      <c r="A33" s="7" t="s">
        <v>38</v>
      </c>
      <c r="B33" s="13" t="s">
        <v>41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">
        <f t="shared" si="5"/>
        <v>0</v>
      </c>
      <c r="P33" s="2">
        <f t="shared" si="6"/>
        <v>0</v>
      </c>
      <c r="Q33" s="2"/>
    </row>
    <row r="36" spans="1:17" ht="18.75" x14ac:dyDescent="0.3">
      <c r="B36" s="14"/>
      <c r="C36" s="15"/>
      <c r="D36" s="15"/>
      <c r="E36" s="15"/>
      <c r="F36" s="15"/>
      <c r="G36" s="15"/>
      <c r="H36" s="15"/>
      <c r="I36" s="15"/>
      <c r="J36" s="15"/>
      <c r="K36" s="15"/>
    </row>
    <row r="37" spans="1:17" ht="18.75" x14ac:dyDescent="0.3">
      <c r="C37" s="15"/>
      <c r="D37" s="15"/>
      <c r="E37" s="15"/>
      <c r="F37" s="15"/>
      <c r="G37" s="15"/>
      <c r="H37" s="15"/>
      <c r="I37" s="15"/>
      <c r="J37" s="15"/>
      <c r="K37" s="15"/>
    </row>
    <row r="38" spans="1:17" hidden="1" x14ac:dyDescent="0.2"/>
  </sheetData>
  <mergeCells count="15">
    <mergeCell ref="B1:B3"/>
    <mergeCell ref="I2:Q2"/>
    <mergeCell ref="I1:Q1"/>
    <mergeCell ref="A9:B9"/>
    <mergeCell ref="A4:Q4"/>
    <mergeCell ref="A6:A8"/>
    <mergeCell ref="B6:B8"/>
    <mergeCell ref="C6:D7"/>
    <mergeCell ref="E6:F7"/>
    <mergeCell ref="I6:J7"/>
    <mergeCell ref="K6:L7"/>
    <mergeCell ref="O6:P7"/>
    <mergeCell ref="Q6:Q8"/>
    <mergeCell ref="G6:H7"/>
    <mergeCell ref="M6:N7"/>
  </mergeCells>
  <pageMargins left="0.23622047244094491" right="0.23622047244094491" top="0.74803149606299213" bottom="0.74803149606299213" header="0.31496062992125984" footer="0.31496062992125984"/>
  <pageSetup paperSize="9" scale="44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 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Аделя</cp:lastModifiedBy>
  <cp:lastPrinted>2024-03-25T14:36:31Z</cp:lastPrinted>
  <dcterms:created xsi:type="dcterms:W3CDTF">2003-08-27T12:04:30Z</dcterms:created>
  <dcterms:modified xsi:type="dcterms:W3CDTF">2025-03-26T10:07:06Z</dcterms:modified>
</cp:coreProperties>
</file>